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360" yWindow="20" windowWidth="5780" windowHeight="4410" activeTab="0"/>
  </bookViews>
  <sheets>
    <sheet name="Discriminant" sheetId="1" r:id="rId1"/>
    <sheet name="GRAPH" sheetId="2" r:id="rId2"/>
    <sheet name="Discriminant2" sheetId="3" r:id="rId3"/>
  </sheets>
  <definedNames>
    <definedName name="_xlfn.SINGLE" hidden="1">#NAME?</definedName>
    <definedName name="a">'Discriminant'!$B$16</definedName>
    <definedName name="aa">'Discriminant2'!$E$14</definedName>
    <definedName name="b">'Discriminant'!$C$16</definedName>
    <definedName name="bb">'Discriminant2'!$F$14</definedName>
    <definedName name="c_">'Discriminant'!$D$16</definedName>
    <definedName name="D">'Discriminant2'!$C$14</definedName>
    <definedName name="x">'Discriminant'!$M$16:$M$26</definedName>
    <definedName name="xx">'Discriminant2'!$C$37:$C$57</definedName>
  </definedNames>
  <calcPr fullCalcOnLoad="1"/>
</workbook>
</file>

<file path=xl/comments1.xml><?xml version="1.0" encoding="utf-8"?>
<comments xmlns="http://schemas.openxmlformats.org/spreadsheetml/2006/main">
  <authors>
    <author>Alwyn Olivier</author>
  </authors>
  <commentList>
    <comment ref="N15" authorId="0">
      <text>
        <r>
          <rPr>
            <sz val="8"/>
            <rFont val="Tahoma"/>
            <family val="2"/>
          </rPr>
          <t>You can see a larger graph on the "Graph" sheet!</t>
        </r>
      </text>
    </comment>
  </commentList>
</comments>
</file>

<file path=xl/comments3.xml><?xml version="1.0" encoding="utf-8"?>
<comments xmlns="http://schemas.openxmlformats.org/spreadsheetml/2006/main">
  <authors>
    <author>Alwyn</author>
  </authors>
  <commentList>
    <comment ref="G17" authorId="0">
      <text>
        <r>
          <rPr>
            <sz val="8"/>
            <rFont val="Tahoma"/>
            <family val="2"/>
          </rPr>
          <t>Roots are rounded to 3 decimals</t>
        </r>
      </text>
    </comment>
  </commentList>
</comments>
</file>

<file path=xl/sharedStrings.xml><?xml version="1.0" encoding="utf-8"?>
<sst xmlns="http://schemas.openxmlformats.org/spreadsheetml/2006/main" count="43" uniqueCount="38">
  <si>
    <t>a</t>
  </si>
  <si>
    <t>b</t>
  </si>
  <si>
    <t>c</t>
  </si>
  <si>
    <t>2a</t>
  </si>
  <si>
    <r>
      <t>x</t>
    </r>
    <r>
      <rPr>
        <b/>
        <sz val="10"/>
        <rFont val="Arial"/>
        <family val="2"/>
      </rPr>
      <t xml:space="preserve"> = </t>
    </r>
  </si>
  <si>
    <r>
      <t>D</t>
    </r>
    <r>
      <rPr>
        <sz val="12"/>
        <rFont val="Arial"/>
        <family val="2"/>
      </rPr>
      <t xml:space="preserve">  =</t>
    </r>
  </si>
  <si>
    <t>D</t>
  </si>
  <si>
    <t>THE DICRIMINANT OF A QUADRATIC FUNCTION</t>
  </si>
  <si>
    <r>
      <t xml:space="preserve">We can find the </t>
    </r>
    <r>
      <rPr>
        <i/>
        <sz val="12"/>
        <rFont val="Arial"/>
        <family val="2"/>
      </rPr>
      <t>zero points</t>
    </r>
    <r>
      <rPr>
        <sz val="12"/>
        <rFont val="Arial"/>
        <family val="2"/>
      </rPr>
      <t xml:space="preserve"> of the function with the following formula:</t>
    </r>
  </si>
  <si>
    <t>THE DISCRIMINANT OF A QUADRATIC FUNCTION</t>
  </si>
  <si>
    <t xml:space="preserve">Lets make the investigation more direct: </t>
  </si>
  <si>
    <t>Questions to ask, for example:</t>
  </si>
  <si>
    <t>When are the maximum/minimum value positive?</t>
  </si>
  <si>
    <r>
      <t xml:space="preserve">Enter values for a, b and c below and see how the corresponding  </t>
    </r>
    <r>
      <rPr>
        <sz val="14"/>
        <rFont val="Symbol"/>
        <family val="1"/>
      </rPr>
      <t>D</t>
    </r>
    <r>
      <rPr>
        <sz val="12"/>
        <rFont val="Arial"/>
        <family val="2"/>
      </rPr>
      <t>, zeros and graph change.</t>
    </r>
  </si>
  <si>
    <t>What relationships do you find between the discriminant and the zeros and the graph?</t>
  </si>
  <si>
    <r>
      <t xml:space="preserve">Consider the </t>
    </r>
    <r>
      <rPr>
        <i/>
        <sz val="12"/>
        <rFont val="Arial"/>
        <family val="2"/>
      </rPr>
      <t xml:space="preserve">standard form </t>
    </r>
    <r>
      <rPr>
        <sz val="12"/>
        <rFont val="Arial"/>
        <family val="2"/>
      </rPr>
      <t xml:space="preserve">of a quadratic function:   </t>
    </r>
    <r>
      <rPr>
        <b/>
        <i/>
        <sz val="14"/>
        <rFont val="Times New Roman"/>
        <family val="1"/>
      </rPr>
      <t>y</t>
    </r>
    <r>
      <rPr>
        <b/>
        <sz val="14"/>
        <rFont val="Times New Roman"/>
        <family val="1"/>
      </rPr>
      <t xml:space="preserve"> = a</t>
    </r>
    <r>
      <rPr>
        <b/>
        <i/>
        <sz val="14"/>
        <rFont val="Times New Roman"/>
        <family val="1"/>
      </rPr>
      <t>x</t>
    </r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+ bx + c</t>
    </r>
  </si>
  <si>
    <t xml:space="preserve">and draws the graph. </t>
  </si>
  <si>
    <t>Cornelie du Toit &amp; Alwyn Olivier</t>
  </si>
  <si>
    <t>Stellenbosch, 2000</t>
  </si>
  <si>
    <r>
      <t xml:space="preserve"> </t>
    </r>
    <r>
      <rPr>
        <b/>
        <sz val="12"/>
        <rFont val="Times New Roman"/>
        <family val="1"/>
      </rPr>
      <t>–</t>
    </r>
    <r>
      <rPr>
        <b/>
        <sz val="12"/>
        <rFont val="Arial"/>
        <family val="0"/>
      </rPr>
      <t xml:space="preserve">b ± </t>
    </r>
    <r>
      <rPr>
        <b/>
        <sz val="12"/>
        <rFont val="Symbol"/>
        <family val="1"/>
      </rPr>
      <t>Ö</t>
    </r>
    <r>
      <rPr>
        <b/>
        <sz val="12"/>
        <rFont val="Arial"/>
        <family val="0"/>
      </rPr>
      <t xml:space="preserve"> b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0"/>
      </rPr>
      <t xml:space="preserve"> – 4ac</t>
    </r>
  </si>
  <si>
    <t>The discriminant is:</t>
  </si>
  <si>
    <t>The zeros are:</t>
  </si>
  <si>
    <t>The graph looks like this:</t>
  </si>
  <si>
    <t>Enter values for a, b and c:</t>
  </si>
  <si>
    <r>
      <t xml:space="preserve">Continue the activity in </t>
    </r>
    <r>
      <rPr>
        <i/>
        <sz val="12"/>
        <rFont val="Arial"/>
        <family val="2"/>
      </rPr>
      <t>Discriminant 2 …</t>
    </r>
  </si>
  <si>
    <r>
      <t xml:space="preserve">The value of the </t>
    </r>
    <r>
      <rPr>
        <i/>
        <sz val="12"/>
        <rFont val="Arial"/>
        <family val="2"/>
      </rPr>
      <t>discriminant</t>
    </r>
    <r>
      <rPr>
        <sz val="12"/>
        <rFont val="Arial"/>
        <family val="2"/>
      </rPr>
      <t xml:space="preserve"> </t>
    </r>
    <r>
      <rPr>
        <sz val="14"/>
        <rFont val="Symbol"/>
        <family val="1"/>
      </rPr>
      <t>D</t>
    </r>
    <r>
      <rPr>
        <sz val="12"/>
        <rFont val="Arial"/>
        <family val="2"/>
      </rPr>
      <t xml:space="preserve"> =. </t>
    </r>
    <r>
      <rPr>
        <b/>
        <sz val="12"/>
        <rFont val="Arial"/>
        <family val="2"/>
      </rPr>
      <t>b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– 4ac</t>
    </r>
    <r>
      <rPr>
        <sz val="12"/>
        <rFont val="Arial"/>
        <family val="2"/>
      </rPr>
      <t xml:space="preserve"> determines the </t>
    </r>
    <r>
      <rPr>
        <i/>
        <sz val="12"/>
        <rFont val="Arial"/>
        <family val="2"/>
      </rPr>
      <t>nature</t>
    </r>
    <r>
      <rPr>
        <sz val="12"/>
        <rFont val="Arial"/>
        <family val="2"/>
      </rPr>
      <t xml:space="preserve"> of the zeros of the function. </t>
    </r>
    <r>
      <rPr>
        <i/>
        <sz val="12"/>
        <rFont val="Arial"/>
        <family val="2"/>
      </rPr>
      <t>Why?  How?</t>
    </r>
  </si>
  <si>
    <r>
      <t>x</t>
    </r>
    <r>
      <rPr>
        <vertAlign val="subscript"/>
        <sz val="12"/>
        <color indexed="10"/>
        <rFont val="Arial"/>
        <family val="2"/>
      </rPr>
      <t xml:space="preserve">1  </t>
    </r>
    <r>
      <rPr>
        <sz val="12"/>
        <color indexed="10"/>
        <rFont val="Arial"/>
        <family val="2"/>
      </rPr>
      <t>=</t>
    </r>
  </si>
  <si>
    <r>
      <t>x</t>
    </r>
    <r>
      <rPr>
        <vertAlign val="subscript"/>
        <sz val="12"/>
        <color indexed="10"/>
        <rFont val="Arial"/>
        <family val="2"/>
      </rPr>
      <t xml:space="preserve">2 </t>
    </r>
    <r>
      <rPr>
        <sz val="12"/>
        <color indexed="10"/>
        <rFont val="Arial"/>
        <family val="2"/>
      </rPr>
      <t xml:space="preserve">= </t>
    </r>
  </si>
  <si>
    <r>
      <t>You</t>
    </r>
    <r>
      <rPr>
        <sz val="11"/>
        <color indexed="12"/>
        <rFont val="Arial"/>
        <family val="2"/>
      </rPr>
      <t xml:space="preserve"> choose values for the discriminant</t>
    </r>
  </si>
  <si>
    <r>
      <t>D</t>
    </r>
    <r>
      <rPr>
        <sz val="11"/>
        <color indexed="12"/>
        <rFont val="Arial"/>
        <family val="2"/>
      </rPr>
      <t xml:space="preserve"> = b</t>
    </r>
    <r>
      <rPr>
        <vertAlign val="superscript"/>
        <sz val="11"/>
        <color indexed="12"/>
        <rFont val="Arial"/>
        <family val="2"/>
      </rPr>
      <t>2</t>
    </r>
    <r>
      <rPr>
        <sz val="11"/>
        <color indexed="12"/>
        <rFont val="Arial"/>
        <family val="2"/>
      </rPr>
      <t xml:space="preserve"> – 4ac (and a and b if you want too).</t>
    </r>
  </si>
  <si>
    <r>
      <t>Excel</t>
    </r>
    <r>
      <rPr>
        <sz val="11"/>
        <color indexed="12"/>
        <rFont val="Arial"/>
        <family val="2"/>
      </rPr>
      <t xml:space="preserve"> automatically calculates the zeros</t>
    </r>
  </si>
  <si>
    <r>
      <t xml:space="preserve">When does the graph </t>
    </r>
    <r>
      <rPr>
        <i/>
        <sz val="10"/>
        <color indexed="12"/>
        <rFont val="Arial"/>
        <family val="2"/>
      </rPr>
      <t>cut</t>
    </r>
    <r>
      <rPr>
        <sz val="10"/>
        <color indexed="12"/>
        <rFont val="Arial"/>
        <family val="2"/>
      </rPr>
      <t xml:space="preserve"> the X-axis and when not?</t>
    </r>
  </si>
  <si>
    <r>
      <t xml:space="preserve">When does the graph </t>
    </r>
    <r>
      <rPr>
        <i/>
        <sz val="10"/>
        <color indexed="12"/>
        <rFont val="Arial"/>
        <family val="2"/>
      </rPr>
      <t>touch</t>
    </r>
    <r>
      <rPr>
        <sz val="10"/>
        <color indexed="12"/>
        <rFont val="Arial"/>
        <family val="2"/>
      </rPr>
      <t xml:space="preserve"> the X-axis, when not?</t>
    </r>
  </si>
  <si>
    <r>
      <t xml:space="preserve">When are the zeros </t>
    </r>
    <r>
      <rPr>
        <i/>
        <sz val="10"/>
        <color indexed="12"/>
        <rFont val="Arial"/>
        <family val="2"/>
      </rPr>
      <t>real</t>
    </r>
    <r>
      <rPr>
        <sz val="10"/>
        <color indexed="12"/>
        <rFont val="Arial"/>
        <family val="2"/>
      </rPr>
      <t xml:space="preserve"> and when not?</t>
    </r>
  </si>
  <si>
    <r>
      <t xml:space="preserve">When are the zeros </t>
    </r>
    <r>
      <rPr>
        <i/>
        <sz val="10"/>
        <color indexed="12"/>
        <rFont val="Arial"/>
        <family val="2"/>
      </rPr>
      <t>equal</t>
    </r>
    <r>
      <rPr>
        <sz val="10"/>
        <color indexed="12"/>
        <rFont val="Arial"/>
        <family val="2"/>
      </rPr>
      <t xml:space="preserve"> and when not?</t>
    </r>
  </si>
  <si>
    <r>
      <t xml:space="preserve">When are the zeros </t>
    </r>
    <r>
      <rPr>
        <i/>
        <sz val="10"/>
        <color indexed="12"/>
        <rFont val="Arial"/>
        <family val="2"/>
      </rPr>
      <t>rational</t>
    </r>
    <r>
      <rPr>
        <sz val="10"/>
        <color indexed="12"/>
        <rFont val="Arial"/>
        <family val="2"/>
      </rPr>
      <t xml:space="preserve"> and when not?</t>
    </r>
  </si>
  <si>
    <t>When are the axis of symmetry positive/negative/0?</t>
  </si>
  <si>
    <r>
      <t xml:space="preserve">How does </t>
    </r>
    <r>
      <rPr>
        <b/>
        <i/>
        <sz val="12"/>
        <color indexed="12"/>
        <rFont val="Symbol"/>
        <family val="1"/>
      </rPr>
      <t>D</t>
    </r>
    <r>
      <rPr>
        <b/>
        <i/>
        <sz val="12"/>
        <color indexed="12"/>
        <rFont val="Times New Roman"/>
        <family val="1"/>
      </rPr>
      <t xml:space="preserve"> influence the zeros and graph?</t>
    </r>
  </si>
</sst>
</file>

<file path=xl/styles.xml><?xml version="1.0" encoding="utf-8"?>
<styleSheet xmlns="http://schemas.openxmlformats.org/spreadsheetml/2006/main">
  <numFmts count="2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\-&quot;R&quot;\ #,##0"/>
    <numFmt numFmtId="165" formatCode="&quot;R&quot;\ #,##0;[Red]\-&quot;R&quot;\ #,##0"/>
    <numFmt numFmtId="166" formatCode="&quot;R&quot;\ #,##0.00;\-&quot;R&quot;\ #,##0.00"/>
    <numFmt numFmtId="167" formatCode="&quot;R&quot;\ #,##0.00;[Red]\-&quot;R&quot;\ #,##0.00"/>
    <numFmt numFmtId="168" formatCode="_-&quot;R&quot;\ * #,##0_-;\-&quot;R&quot;\ * #,##0_-;_-&quot;R&quot;\ * &quot;-&quot;_-;_-@_-"/>
    <numFmt numFmtId="169" formatCode="_-&quot;R&quot;\ * #,##0.00_-;\-&quot;R&quot;\ * #,##0.00_-;_-&quot;R&quot;\ * &quot;-&quot;??_-;_-@_-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</numFmts>
  <fonts count="8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13"/>
      <name val="Arial"/>
      <family val="2"/>
    </font>
    <font>
      <b/>
      <u val="single"/>
      <sz val="16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2"/>
      <name val="Arial"/>
      <family val="2"/>
    </font>
    <font>
      <b/>
      <sz val="12"/>
      <name val="Symbol"/>
      <family val="1"/>
    </font>
    <font>
      <b/>
      <sz val="10"/>
      <name val="Arial"/>
      <family val="2"/>
    </font>
    <font>
      <sz val="14"/>
      <name val="Symbol"/>
      <family val="1"/>
    </font>
    <font>
      <i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i/>
      <sz val="12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8"/>
      <name val="Arial"/>
      <family val="0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4"/>
      <color indexed="10"/>
      <name val="Times New Roman"/>
      <family val="1"/>
    </font>
    <font>
      <vertAlign val="subscript"/>
      <sz val="12"/>
      <color indexed="10"/>
      <name val="Arial"/>
      <family val="2"/>
    </font>
    <font>
      <sz val="12"/>
      <color indexed="10"/>
      <name val="Arial"/>
      <family val="2"/>
    </font>
    <font>
      <b/>
      <i/>
      <sz val="11"/>
      <name val="Times New Roman"/>
      <family val="1"/>
    </font>
    <font>
      <b/>
      <sz val="12"/>
      <color indexed="12"/>
      <name val="Arial"/>
      <family val="2"/>
    </font>
    <font>
      <sz val="10"/>
      <color indexed="12"/>
      <name val="Arial"/>
      <family val="0"/>
    </font>
    <font>
      <b/>
      <u val="single"/>
      <sz val="16"/>
      <color indexed="12"/>
      <name val="Arial"/>
      <family val="2"/>
    </font>
    <font>
      <sz val="11"/>
      <color indexed="12"/>
      <name val="Arial"/>
      <family val="2"/>
    </font>
    <font>
      <b/>
      <i/>
      <sz val="14"/>
      <color indexed="12"/>
      <name val="Times New Roman"/>
      <family val="1"/>
    </font>
    <font>
      <i/>
      <u val="single"/>
      <sz val="11"/>
      <color indexed="12"/>
      <name val="Arial"/>
      <family val="2"/>
    </font>
    <font>
      <sz val="12"/>
      <color indexed="12"/>
      <name val="Symbol"/>
      <family val="1"/>
    </font>
    <font>
      <vertAlign val="superscript"/>
      <sz val="11"/>
      <color indexed="12"/>
      <name val="Arial"/>
      <family val="2"/>
    </font>
    <font>
      <sz val="12"/>
      <color indexed="12"/>
      <name val="Arial"/>
      <family val="2"/>
    </font>
    <font>
      <i/>
      <sz val="12"/>
      <color indexed="12"/>
      <name val="Arial"/>
      <family val="2"/>
    </font>
    <font>
      <sz val="14"/>
      <color indexed="12"/>
      <name val="Symbol"/>
      <family val="1"/>
    </font>
    <font>
      <i/>
      <sz val="10"/>
      <color indexed="12"/>
      <name val="Arial"/>
      <family val="2"/>
    </font>
    <font>
      <b/>
      <i/>
      <sz val="12"/>
      <color indexed="12"/>
      <name val="Times New Roman"/>
      <family val="1"/>
    </font>
    <font>
      <b/>
      <i/>
      <sz val="12"/>
      <color indexed="12"/>
      <name val="Symbol"/>
      <family val="1"/>
    </font>
    <font>
      <sz val="12"/>
      <color indexed="1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0.5"/>
      <color indexed="10"/>
      <name val="Times New Roman"/>
      <family val="0"/>
    </font>
    <font>
      <vertAlign val="subscript"/>
      <sz val="9.5"/>
      <color indexed="10"/>
      <name val="Arial"/>
      <family val="0"/>
    </font>
    <font>
      <i/>
      <sz val="10.5"/>
      <color indexed="10"/>
      <name val="Times New Roman"/>
      <family val="0"/>
    </font>
    <font>
      <vertAlign val="subscript"/>
      <sz val="10.5"/>
      <color indexed="10"/>
      <name val="Arial"/>
      <family val="0"/>
    </font>
    <font>
      <sz val="10"/>
      <color indexed="8"/>
      <name val="Arial"/>
      <family val="0"/>
    </font>
    <font>
      <sz val="14.25"/>
      <color indexed="8"/>
      <name val="Arial"/>
      <family val="0"/>
    </font>
    <font>
      <sz val="15.25"/>
      <color indexed="8"/>
      <name val="Arial"/>
      <family val="0"/>
    </font>
    <font>
      <b/>
      <i/>
      <sz val="14"/>
      <color indexed="10"/>
      <name val="Times New Roman"/>
      <family val="0"/>
    </font>
    <font>
      <b/>
      <vertAlign val="subscript"/>
      <sz val="12"/>
      <color indexed="10"/>
      <name val="Times New Roman"/>
      <family val="0"/>
    </font>
    <font>
      <sz val="12"/>
      <color indexed="8"/>
      <name val="Arial"/>
      <family val="0"/>
    </font>
    <font>
      <i/>
      <sz val="12"/>
      <color indexed="10"/>
      <name val="Times New Roman"/>
      <family val="0"/>
    </font>
    <font>
      <b/>
      <i/>
      <sz val="15.25"/>
      <color indexed="10"/>
      <name val="Times New Roman"/>
      <family val="0"/>
    </font>
    <font>
      <sz val="8"/>
      <color indexed="2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1" fillId="34" borderId="0" xfId="0" applyFont="1" applyFill="1" applyAlignment="1">
      <alignment horizontal="right" vertical="center"/>
    </xf>
    <xf numFmtId="0" fontId="1" fillId="34" borderId="0" xfId="0" applyFont="1" applyFill="1" applyAlignment="1">
      <alignment horizontal="left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center"/>
    </xf>
    <xf numFmtId="0" fontId="1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10" fillId="33" borderId="0" xfId="0" applyFont="1" applyFill="1" applyAlignment="1">
      <alignment vertical="top"/>
    </xf>
    <xf numFmtId="0" fontId="2" fillId="33" borderId="0" xfId="0" applyFont="1" applyFill="1" applyAlignment="1">
      <alignment vertical="top"/>
    </xf>
    <xf numFmtId="0" fontId="1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1" fillId="34" borderId="0" xfId="0" applyFont="1" applyFill="1" applyAlignment="1">
      <alignment horizontal="right" vertical="center"/>
    </xf>
    <xf numFmtId="0" fontId="23" fillId="34" borderId="0" xfId="0" applyFont="1" applyFill="1" applyAlignment="1">
      <alignment horizontal="left" vertical="center"/>
    </xf>
    <xf numFmtId="0" fontId="24" fillId="33" borderId="0" xfId="0" applyFont="1" applyFill="1" applyAlignment="1">
      <alignment/>
    </xf>
    <xf numFmtId="0" fontId="19" fillId="33" borderId="0" xfId="0" applyFont="1" applyFill="1" applyBorder="1" applyAlignment="1">
      <alignment/>
    </xf>
    <xf numFmtId="0" fontId="23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9" fillId="33" borderId="0" xfId="0" applyFont="1" applyFill="1" applyAlignment="1">
      <alignment horizontal="center" vertical="center"/>
    </xf>
    <xf numFmtId="0" fontId="25" fillId="33" borderId="0" xfId="0" applyFont="1" applyFill="1" applyBorder="1" applyAlignment="1">
      <alignment horizontal="center"/>
    </xf>
    <xf numFmtId="0" fontId="30" fillId="33" borderId="0" xfId="0" applyFont="1" applyFill="1" applyAlignment="1">
      <alignment/>
    </xf>
    <xf numFmtId="0" fontId="31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34" fillId="33" borderId="0" xfId="0" applyFont="1" applyFill="1" applyAlignment="1">
      <alignment/>
    </xf>
    <xf numFmtId="0" fontId="35" fillId="34" borderId="10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33" fillId="34" borderId="10" xfId="0" applyNumberFormat="1" applyFont="1" applyFill="1" applyBorder="1" applyAlignment="1" applyProtection="1">
      <alignment horizontal="center" vertical="center"/>
      <protection locked="0"/>
    </xf>
    <xf numFmtId="0" fontId="25" fillId="33" borderId="0" xfId="0" applyFont="1" applyFill="1" applyAlignment="1">
      <alignment vertical="top"/>
    </xf>
    <xf numFmtId="0" fontId="33" fillId="33" borderId="0" xfId="0" applyFont="1" applyFill="1" applyAlignment="1">
      <alignment vertical="top"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vertical="top"/>
    </xf>
    <xf numFmtId="0" fontId="19" fillId="34" borderId="0" xfId="0" applyFont="1" applyFill="1" applyAlignment="1">
      <alignment horizontal="centerContinuous"/>
    </xf>
    <xf numFmtId="0" fontId="39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0" xfId="0" applyFont="1" applyFill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Discriminant!$C$28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Discriminant!$M$16:$M$26</c:f>
              <c:numCache/>
            </c:numRef>
          </c:xVal>
          <c:yVal>
            <c:numRef>
              <c:f>Discriminant!$N$16:$N$26</c:f>
              <c:numCache/>
            </c:numRef>
          </c:yVal>
          <c:smooth val="1"/>
        </c:ser>
        <c:ser>
          <c:idx val="1"/>
          <c:order val="1"/>
          <c:tx>
            <c:v>x1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FF0000"/>
                        </a:solidFill>
                      </a:rPr>
                      <a:t>x</a:t>
                    </a:r>
                    <a:r>
                      <a:rPr lang="en-US" cap="none" sz="950" b="0" i="0" u="none" baseline="-2500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Discriminant!$M$28</c:f>
              <c:numCache/>
            </c:numRef>
          </c:xVal>
          <c:yVal>
            <c:numRef>
              <c:f>Discriminant!$N$28</c:f>
              <c:numCache/>
            </c:numRef>
          </c:yVal>
          <c:smooth val="1"/>
        </c:ser>
        <c:ser>
          <c:idx val="2"/>
          <c:order val="2"/>
          <c:tx>
            <c:v>x2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1" u="none" baseline="0">
                        <a:solidFill>
                          <a:srgbClr val="FF0000"/>
                        </a:solidFill>
                      </a:rPr>
                      <a:t>x</a:t>
                    </a:r>
                    <a:r>
                      <a:rPr lang="en-US" cap="none" sz="1050" b="0" i="0" u="none" baseline="-2500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Discriminant!$M$27</c:f>
              <c:numCache/>
            </c:numRef>
          </c:xVal>
          <c:yVal>
            <c:numRef>
              <c:f>Discriminant!$N$27</c:f>
              <c:numCache/>
            </c:numRef>
          </c:yVal>
          <c:smooth val="1"/>
        </c:ser>
        <c:axId val="62929782"/>
        <c:axId val="29497127"/>
      </c:scatterChart>
      <c:valAx>
        <c:axId val="62929782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97127"/>
        <c:crosses val="autoZero"/>
        <c:crossBetween val="midCat"/>
        <c:dispUnits/>
        <c:majorUnit val="1"/>
        <c:minorUnit val="0.2"/>
      </c:valAx>
      <c:valAx>
        <c:axId val="29497127"/>
        <c:scaling>
          <c:orientation val="minMax"/>
          <c:max val="10"/>
          <c:min val="-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29782"/>
        <c:crosses val="autoZero"/>
        <c:crossBetween val="midCat"/>
        <c:dispUnits/>
        <c:majorUnit val="2"/>
        <c:minorUnit val="0.2"/>
      </c:valAx>
      <c:spPr>
        <a:solidFill>
          <a:srgbClr val="00CC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1"/>
          <c:h val="0.991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Discriminant!$M$16:$M$26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Discriminant!$N$16:$N$26</c:f>
              <c:numCache>
                <c:ptCount val="11"/>
                <c:pt idx="0">
                  <c:v>17</c:v>
                </c:pt>
                <c:pt idx="1">
                  <c:v>6</c:v>
                </c:pt>
                <c:pt idx="2">
                  <c:v>-1</c:v>
                </c:pt>
                <c:pt idx="3">
                  <c:v>-4</c:v>
                </c:pt>
                <c:pt idx="4">
                  <c:v>-3</c:v>
                </c:pt>
                <c:pt idx="5">
                  <c:v>2</c:v>
                </c:pt>
                <c:pt idx="6">
                  <c:v>11</c:v>
                </c:pt>
                <c:pt idx="7">
                  <c:v>24</c:v>
                </c:pt>
                <c:pt idx="8">
                  <c:v>41</c:v>
                </c:pt>
                <c:pt idx="9">
                  <c:v>62</c:v>
                </c:pt>
                <c:pt idx="10">
                  <c:v>87</c:v>
                </c:pt>
              </c:numCache>
            </c:numRef>
          </c:yVal>
          <c:smooth val="1"/>
        </c:ser>
        <c:ser>
          <c:idx val="1"/>
          <c:order val="1"/>
          <c:tx>
            <c:v>x2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1" u="none" baseline="0">
                        <a:solidFill>
                          <a:srgbClr val="FF0000"/>
                        </a:solidFill>
                      </a:rPr>
                      <a:t>x</a:t>
                    </a:r>
                    <a:r>
                      <a:rPr lang="en-US" cap="none" sz="1200" b="1" i="0" u="none" baseline="-25000">
                        <a:solidFill>
                          <a:srgbClr val="FF0000"/>
                        </a:solidFill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Discriminant!$M$27</c:f>
              <c:numCache>
                <c:ptCount val="1"/>
                <c:pt idx="0">
                  <c:v>-0.31385933836549285</c:v>
                </c:pt>
              </c:numCache>
            </c:numRef>
          </c:xVal>
          <c:yVal>
            <c:numRef>
              <c:f>Discriminant!$N$27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x1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1" u="none" baseline="0">
                        <a:solidFill>
                          <a:srgbClr val="FF0000"/>
                        </a:solidFill>
                      </a:rPr>
                      <a:t>x</a:t>
                    </a:r>
                    <a:r>
                      <a:rPr lang="en-US" cap="none" sz="1200" b="1" i="0" u="none" baseline="-25000">
                        <a:solidFill>
                          <a:srgbClr val="FF0000"/>
                        </a:solidFill>
                      </a:rPr>
                      <a:t>1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Discriminant!$M$28</c:f>
              <c:numCache>
                <c:ptCount val="1"/>
                <c:pt idx="0">
                  <c:v>-3.186140661634507</c:v>
                </c:pt>
              </c:numCache>
            </c:numRef>
          </c:xVal>
          <c:yVal>
            <c:numRef>
              <c:f>Discriminant!$N$28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64147552"/>
        <c:axId val="40457057"/>
      </c:scatterChart>
      <c:valAx>
        <c:axId val="64147552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57057"/>
        <c:crosses val="autoZero"/>
        <c:crossBetween val="midCat"/>
        <c:dispUnits/>
        <c:majorUnit val="1"/>
      </c:valAx>
      <c:valAx>
        <c:axId val="404570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47552"/>
        <c:crosses val="autoZero"/>
        <c:crossBetween val="midCat"/>
        <c:dispUnits/>
      </c:valAx>
      <c:spPr>
        <a:solidFill>
          <a:srgbClr val="00CC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CC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Discriminant2!$C$37:$C$57</c:f>
              <c:numCache/>
            </c:numRef>
          </c:xVal>
          <c:yVal>
            <c:numRef>
              <c:f>Discriminant2!$D$37:$D$57</c:f>
              <c:numCache/>
            </c:numRef>
          </c:yVal>
          <c:smooth val="1"/>
        </c:ser>
        <c:ser>
          <c:idx val="3"/>
          <c:order val="1"/>
          <c:spPr>
            <a:ln w="127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Discriminant2!$C$37:$C$57</c:f>
              <c:numCache/>
            </c:numRef>
          </c:xVal>
          <c:yVal>
            <c:numRef>
              <c:f>Discriminant2!$G$37:$G$57</c:f>
              <c:numCache/>
            </c:numRef>
          </c:yVal>
          <c:smooth val="1"/>
        </c:ser>
        <c:ser>
          <c:idx val="2"/>
          <c:order val="2"/>
          <c:tx>
            <c:v>x1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1" u="none" baseline="0">
                        <a:solidFill>
                          <a:srgbClr val="FF0000"/>
                        </a:solidFill>
                      </a:rPr>
                      <a:t>x</a:t>
                    </a:r>
                    <a:r>
                      <a:rPr lang="en-US" cap="none" sz="1200" b="1" i="0" u="none" baseline="-25000">
                        <a:solidFill>
                          <a:srgbClr val="FF0000"/>
                        </a:solidFill>
                      </a:rPr>
                      <a:t>1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1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Discriminant2!$I$38</c:f>
              <c:numCache/>
            </c:numRef>
          </c:xVal>
          <c:yVal>
            <c:numRef>
              <c:f>Discriminant2!$J$38</c:f>
              <c:numCache/>
            </c:numRef>
          </c:yVal>
          <c:smooth val="1"/>
        </c:ser>
        <c:ser>
          <c:idx val="4"/>
          <c:order val="3"/>
          <c:tx>
            <c:v>x2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25" b="1" i="1" u="none" baseline="0">
                        <a:solidFill>
                          <a:srgbClr val="FF0000"/>
                        </a:solidFill>
                      </a:rPr>
                      <a:t>x</a:t>
                    </a:r>
                    <a:r>
                      <a:rPr lang="en-US" cap="none" sz="1200" b="0" i="0" u="none" baseline="-2500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Discriminant2!$I$39</c:f>
              <c:numCache/>
            </c:numRef>
          </c:xVal>
          <c:yVal>
            <c:numRef>
              <c:f>Discriminant2!$J$39</c:f>
              <c:numCache/>
            </c:numRef>
          </c:yVal>
          <c:smooth val="1"/>
        </c:ser>
        <c:ser>
          <c:idx val="5"/>
          <c:order val="4"/>
          <c:spPr>
            <a:ln w="127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Discriminant2!$I$41:$I$42</c:f>
              <c:numCache/>
            </c:numRef>
          </c:xVal>
          <c:yVal>
            <c:numRef>
              <c:f>Discriminant2!$J$41:$J$42</c:f>
              <c:numCache/>
            </c:numRef>
          </c:yVal>
          <c:smooth val="1"/>
        </c:ser>
        <c:ser>
          <c:idx val="1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Discriminant2!$I$44</c:f>
              <c:numCache/>
            </c:numRef>
          </c:xVal>
          <c:yVal>
            <c:numRef>
              <c:f>Discriminant2!$J$44</c:f>
              <c:numCache/>
            </c:numRef>
          </c:yVal>
          <c:smooth val="1"/>
        </c:ser>
        <c:axId val="28569194"/>
        <c:axId val="55796155"/>
      </c:scatterChart>
      <c:valAx>
        <c:axId val="28569194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55796155"/>
        <c:crosses val="autoZero"/>
        <c:crossBetween val="midCat"/>
        <c:dispUnits/>
        <c:majorUnit val="1"/>
        <c:minorUnit val="0.2"/>
      </c:valAx>
      <c:valAx>
        <c:axId val="55796155"/>
        <c:scaling>
          <c:orientation val="minMax"/>
          <c:max val="30"/>
          <c:min val="-3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28569194"/>
        <c:crosses val="autoZero"/>
        <c:crossBetween val="midCat"/>
        <c:dispUnits/>
        <c:majorUnit val="10"/>
      </c:valAx>
      <c:spPr>
        <a:solidFill>
          <a:srgbClr val="00CC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Scale="9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14</xdr:row>
      <xdr:rowOff>9525</xdr:rowOff>
    </xdr:from>
    <xdr:to>
      <xdr:col>14</xdr:col>
      <xdr:colOff>590550</xdr:colOff>
      <xdr:row>30</xdr:row>
      <xdr:rowOff>28575</xdr:rowOff>
    </xdr:to>
    <xdr:graphicFrame>
      <xdr:nvGraphicFramePr>
        <xdr:cNvPr id="1" name="Chart 12"/>
        <xdr:cNvGraphicFramePr/>
      </xdr:nvGraphicFramePr>
      <xdr:xfrm>
        <a:off x="4581525" y="2276475"/>
        <a:ext cx="23907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11</xdr:col>
      <xdr:colOff>485775</xdr:colOff>
      <xdr:row>2</xdr:row>
      <xdr:rowOff>38100</xdr:rowOff>
    </xdr:from>
    <xdr:ext cx="1238250" cy="428625"/>
    <xdr:sp>
      <xdr:nvSpPr>
        <xdr:cNvPr id="2" name="AutoShape 16"/>
        <xdr:cNvSpPr>
          <a:spLocks/>
        </xdr:cNvSpPr>
      </xdr:nvSpPr>
      <xdr:spPr>
        <a:xfrm>
          <a:off x="5038725" y="314325"/>
          <a:ext cx="1238250" cy="428625"/>
        </a:xfrm>
        <a:prstGeom prst="cloudCallout">
          <a:avLst>
            <a:gd name="adj1" fmla="val -80000"/>
            <a:gd name="adj2" fmla="val 38888"/>
          </a:avLst>
        </a:prstGeom>
        <a:solidFill>
          <a:srgbClr val="FFFFCC"/>
        </a:solidFill>
        <a:ln w="2540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72000" tIns="46800" rIns="54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Zero points?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219075</xdr:colOff>
      <xdr:row>2</xdr:row>
      <xdr:rowOff>9525</xdr:rowOff>
    </xdr:from>
    <xdr:to>
      <xdr:col>14</xdr:col>
      <xdr:colOff>161925</xdr:colOff>
      <xdr:row>27</xdr:row>
      <xdr:rowOff>133350</xdr:rowOff>
    </xdr:to>
    <xdr:graphicFrame>
      <xdr:nvGraphicFramePr>
        <xdr:cNvPr id="1" name="Chart 2"/>
        <xdr:cNvGraphicFramePr/>
      </xdr:nvGraphicFramePr>
      <xdr:xfrm>
        <a:off x="3028950" y="238125"/>
        <a:ext cx="41910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B2:O30"/>
  <sheetViews>
    <sheetView showGridLines="0" showRowColHeaders="0" tabSelected="1" zoomScalePageLayoutView="0" workbookViewId="0" topLeftCell="A1">
      <selection activeCell="D16" sqref="D16"/>
    </sheetView>
  </sheetViews>
  <sheetFormatPr defaultColWidth="9.140625" defaultRowHeight="12.75"/>
  <cols>
    <col min="1" max="1" width="0.5625" style="2" customWidth="1"/>
    <col min="2" max="4" width="5.7109375" style="2" customWidth="1"/>
    <col min="5" max="5" width="10.57421875" style="2" customWidth="1"/>
    <col min="6" max="6" width="8.00390625" style="2" customWidth="1"/>
    <col min="7" max="7" width="8.7109375" style="2" customWidth="1"/>
    <col min="8" max="8" width="3.57421875" style="2" customWidth="1"/>
    <col min="9" max="9" width="7.8515625" style="2" customWidth="1"/>
    <col min="10" max="10" width="9.140625" style="2" customWidth="1"/>
    <col min="11" max="11" width="2.7109375" style="2" customWidth="1"/>
    <col min="12" max="16384" width="9.140625" style="2" customWidth="1"/>
  </cols>
  <sheetData>
    <row r="1" ht="1.5" customHeight="1"/>
    <row r="2" spans="2:5" ht="20.25">
      <c r="B2" s="13" t="s">
        <v>7</v>
      </c>
      <c r="E2" s="5"/>
    </row>
    <row r="3" spans="2:6" ht="22.5">
      <c r="B3" s="1" t="s">
        <v>15</v>
      </c>
      <c r="C3" s="1"/>
      <c r="D3" s="1"/>
      <c r="E3" s="1"/>
      <c r="F3" s="1"/>
    </row>
    <row r="4" spans="2:6" ht="3" customHeight="1">
      <c r="B4" s="1"/>
      <c r="C4" s="1"/>
      <c r="D4" s="1"/>
      <c r="E4" s="1"/>
      <c r="F4" s="1"/>
    </row>
    <row r="5" s="7" customFormat="1" ht="18" customHeight="1">
      <c r="B5" s="6" t="s">
        <v>8</v>
      </c>
    </row>
    <row r="6" spans="3:5" ht="21" customHeight="1" thickBot="1">
      <c r="C6" s="57" t="s">
        <v>4</v>
      </c>
      <c r="D6" s="55" t="s">
        <v>19</v>
      </c>
      <c r="E6" s="55"/>
    </row>
    <row r="7" spans="3:5" ht="15.75" customHeight="1">
      <c r="C7" s="57"/>
      <c r="D7" s="56" t="s">
        <v>3</v>
      </c>
      <c r="E7" s="56"/>
    </row>
    <row r="8" ht="17.25" customHeight="1">
      <c r="B8" s="1" t="s">
        <v>25</v>
      </c>
    </row>
    <row r="9" spans="2:6" ht="5.25" customHeight="1">
      <c r="B9" s="1"/>
      <c r="F9" s="1"/>
    </row>
    <row r="10" ht="15" customHeight="1">
      <c r="B10" s="1" t="s">
        <v>13</v>
      </c>
    </row>
    <row r="11" ht="15" customHeight="1">
      <c r="B11" s="17" t="s">
        <v>14</v>
      </c>
    </row>
    <row r="12" spans="2:10" ht="6" customHeight="1">
      <c r="B12" s="1"/>
      <c r="C12" s="1"/>
      <c r="D12" s="1"/>
      <c r="E12" s="1"/>
      <c r="F12" s="1"/>
      <c r="G12" s="1"/>
      <c r="H12" s="1"/>
      <c r="I12" s="1"/>
      <c r="J12" s="1"/>
    </row>
    <row r="13" spans="2:12" s="10" customFormat="1" ht="15.75">
      <c r="B13" s="26" t="s">
        <v>23</v>
      </c>
      <c r="C13" s="11"/>
      <c r="D13" s="11"/>
      <c r="E13" s="11"/>
      <c r="F13" s="26" t="s">
        <v>20</v>
      </c>
      <c r="G13" s="11"/>
      <c r="H13" s="11"/>
      <c r="I13" s="26" t="s">
        <v>21</v>
      </c>
      <c r="J13" s="11"/>
      <c r="L13" s="26" t="s">
        <v>22</v>
      </c>
    </row>
    <row r="14" spans="2:10" ht="2.25" customHeight="1">
      <c r="B14" s="1"/>
      <c r="C14" s="1"/>
      <c r="D14" s="1"/>
      <c r="E14" s="1"/>
      <c r="F14" s="1"/>
      <c r="G14" s="1"/>
      <c r="H14" s="1"/>
      <c r="I14" s="1"/>
      <c r="J14" s="1"/>
    </row>
    <row r="15" spans="2:10" ht="16.5" customHeight="1">
      <c r="B15" s="3" t="s">
        <v>0</v>
      </c>
      <c r="C15" s="3" t="s">
        <v>1</v>
      </c>
      <c r="D15" s="3" t="s">
        <v>2</v>
      </c>
      <c r="E15" s="1"/>
      <c r="F15" s="8" t="s">
        <v>5</v>
      </c>
      <c r="G15" s="9">
        <f>b^2-(4*a*c_)</f>
        <v>33</v>
      </c>
      <c r="H15" s="22"/>
      <c r="I15" s="24" t="s">
        <v>26</v>
      </c>
      <c r="J15" s="25">
        <f>IF(ISERROR((-b-(b^2-4*a*c_)^0.5)/(2*a))=TRUE,"Non-real",ROUND((-b-(b^2-4*a*c_)^0.5)/(2*a),3))</f>
        <v>-3.186</v>
      </c>
    </row>
    <row r="16" spans="2:14" ht="16.5" customHeight="1">
      <c r="B16" s="14">
        <v>2</v>
      </c>
      <c r="C16" s="14">
        <v>7</v>
      </c>
      <c r="D16" s="14">
        <v>2</v>
      </c>
      <c r="E16" s="1"/>
      <c r="H16" s="1"/>
      <c r="I16" s="24" t="s">
        <v>27</v>
      </c>
      <c r="J16" s="25">
        <f>IF(ISERROR((-b+(b^2-4*a*c_)^0.5)/(2*a))=TRUE,"Non-real",ROUND((-b+(b^2-4*a*c_)^0.5)/(2*a),3))</f>
        <v>-0.314</v>
      </c>
      <c r="M16" s="23">
        <v>-5</v>
      </c>
      <c r="N16" s="23">
        <f aca="true" t="shared" si="0" ref="N16:N26">a*x^2+b*x+c_</f>
        <v>17</v>
      </c>
    </row>
    <row r="17" spans="13:14" ht="12.75">
      <c r="M17" s="23">
        <v>-4</v>
      </c>
      <c r="N17" s="23">
        <f t="shared" si="0"/>
        <v>6</v>
      </c>
    </row>
    <row r="18" spans="13:14" ht="12.75">
      <c r="M18" s="23">
        <v>-3</v>
      </c>
      <c r="N18" s="23">
        <f t="shared" si="0"/>
        <v>-1</v>
      </c>
    </row>
    <row r="19" spans="2:14" ht="15">
      <c r="B19" s="1" t="s">
        <v>24</v>
      </c>
      <c r="M19" s="23">
        <v>-2</v>
      </c>
      <c r="N19" s="23">
        <f t="shared" si="0"/>
        <v>-4</v>
      </c>
    </row>
    <row r="20" spans="13:14" ht="7.5" customHeight="1">
      <c r="M20" s="23">
        <v>-1</v>
      </c>
      <c r="N20" s="23">
        <f t="shared" si="0"/>
        <v>-3</v>
      </c>
    </row>
    <row r="21" spans="13:14" ht="6" customHeight="1">
      <c r="M21" s="23">
        <v>0</v>
      </c>
      <c r="N21" s="23">
        <f t="shared" si="0"/>
        <v>2</v>
      </c>
    </row>
    <row r="22" spans="13:14" ht="6" customHeight="1">
      <c r="M22" s="23">
        <v>1</v>
      </c>
      <c r="N22" s="23">
        <f t="shared" si="0"/>
        <v>11</v>
      </c>
    </row>
    <row r="23" spans="13:14" ht="3.75" customHeight="1">
      <c r="M23" s="23">
        <v>2</v>
      </c>
      <c r="N23" s="23">
        <f t="shared" si="0"/>
        <v>24</v>
      </c>
    </row>
    <row r="24" spans="13:14" ht="12.75">
      <c r="M24" s="23">
        <v>3</v>
      </c>
      <c r="N24" s="23">
        <f t="shared" si="0"/>
        <v>41</v>
      </c>
    </row>
    <row r="25" spans="13:14" ht="12.75">
      <c r="M25" s="23">
        <v>4</v>
      </c>
      <c r="N25" s="23">
        <f t="shared" si="0"/>
        <v>62</v>
      </c>
    </row>
    <row r="26" spans="13:14" ht="12.75">
      <c r="M26" s="23">
        <v>5</v>
      </c>
      <c r="N26" s="23">
        <f t="shared" si="0"/>
        <v>87</v>
      </c>
    </row>
    <row r="27" spans="13:14" ht="12.75">
      <c r="M27">
        <f>IF(b^2-4*a*c_&lt;0,NA(),(-b+SQRT(b^2-4*a*c_))/(2*a))</f>
        <v>-0.31385933836549285</v>
      </c>
      <c r="N27">
        <v>0</v>
      </c>
    </row>
    <row r="28" spans="2:14" ht="12.75">
      <c r="B28" s="12" t="s">
        <v>17</v>
      </c>
      <c r="C28" s="27"/>
      <c r="M28">
        <f>IF(b^2-4*a*c_&lt;0,NA(),(-b-SQRT(b^2-4*a*c_))/(2*a))</f>
        <v>-3.186140661634507</v>
      </c>
      <c r="N28">
        <v>0</v>
      </c>
    </row>
    <row r="29" spans="2:15" ht="12.75">
      <c r="B29" s="12" t="s">
        <v>18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4:15" ht="12.7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</sheetData>
  <sheetProtection password="CC56" sheet="1" objects="1" scenarios="1" selectLockedCells="1"/>
  <mergeCells count="3">
    <mergeCell ref="D6:E6"/>
    <mergeCell ref="D7:E7"/>
    <mergeCell ref="C6:C7"/>
  </mergeCells>
  <dataValidations count="1">
    <dataValidation errorStyle="warning" type="decimal" operator="notEqual" allowBlank="1" showErrorMessage="1" errorTitle="VALUE ERROR" error="If a=0 the graph is a straight line, which is OK on the graph, but you are dividing by 0 in the formula!" sqref="B16">
      <formula1>0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B2:Q63"/>
  <sheetViews>
    <sheetView showGridLines="0" showRowColHeaders="0" zoomScalePageLayoutView="0" workbookViewId="0" topLeftCell="A1">
      <selection activeCell="C14" sqref="C14"/>
    </sheetView>
  </sheetViews>
  <sheetFormatPr defaultColWidth="9.140625" defaultRowHeight="12.75"/>
  <cols>
    <col min="1" max="1" width="0.42578125" style="2" customWidth="1"/>
    <col min="2" max="3" width="6.7109375" style="2" customWidth="1"/>
    <col min="4" max="4" width="3.7109375" style="2" customWidth="1"/>
    <col min="5" max="5" width="6.7109375" style="2" customWidth="1"/>
    <col min="6" max="6" width="7.7109375" style="2" customWidth="1"/>
    <col min="7" max="7" width="10.140625" style="2" customWidth="1"/>
    <col min="8" max="8" width="10.00390625" style="2" customWidth="1"/>
    <col min="9" max="9" width="8.00390625" style="2" customWidth="1"/>
    <col min="10" max="16384" width="9.140625" style="2" customWidth="1"/>
  </cols>
  <sheetData>
    <row r="1" ht="2.25" customHeight="1"/>
    <row r="2" spans="2:8" ht="15.75" customHeight="1">
      <c r="B2" s="31" t="s">
        <v>9</v>
      </c>
      <c r="C2" s="32"/>
      <c r="D2" s="32"/>
      <c r="E2" s="33"/>
      <c r="F2" s="33"/>
      <c r="G2" s="32"/>
      <c r="H2" s="32"/>
    </row>
    <row r="3" spans="2:8" ht="6" customHeight="1">
      <c r="B3" s="31"/>
      <c r="C3" s="32"/>
      <c r="D3" s="32"/>
      <c r="E3" s="33"/>
      <c r="F3" s="33"/>
      <c r="G3" s="32"/>
      <c r="H3" s="32"/>
    </row>
    <row r="4" spans="2:8" ht="12.75" customHeight="1">
      <c r="B4" s="34" t="s">
        <v>10</v>
      </c>
      <c r="C4" s="35"/>
      <c r="D4" s="36"/>
      <c r="E4" s="36"/>
      <c r="F4" s="36"/>
      <c r="G4" s="32"/>
      <c r="H4" s="32"/>
    </row>
    <row r="5" spans="2:8" ht="12.75" customHeight="1">
      <c r="B5" s="37" t="s">
        <v>28</v>
      </c>
      <c r="C5" s="32"/>
      <c r="D5" s="32"/>
      <c r="E5" s="32"/>
      <c r="F5" s="32"/>
      <c r="G5" s="32"/>
      <c r="H5" s="32"/>
    </row>
    <row r="6" spans="2:8" ht="15.75" customHeight="1">
      <c r="B6" s="38" t="s">
        <v>29</v>
      </c>
      <c r="C6" s="32"/>
      <c r="D6" s="32"/>
      <c r="E6" s="32"/>
      <c r="F6" s="32"/>
      <c r="G6" s="32"/>
      <c r="H6" s="32"/>
    </row>
    <row r="7" spans="2:8" ht="4.5" customHeight="1">
      <c r="B7" s="38"/>
      <c r="C7" s="32"/>
      <c r="D7" s="32"/>
      <c r="E7" s="32"/>
      <c r="F7" s="32"/>
      <c r="G7" s="32"/>
      <c r="H7" s="32"/>
    </row>
    <row r="8" spans="2:8" ht="12.75" customHeight="1">
      <c r="B8" s="37" t="s">
        <v>30</v>
      </c>
      <c r="C8" s="32"/>
      <c r="D8" s="32"/>
      <c r="E8" s="32"/>
      <c r="F8" s="32"/>
      <c r="G8" s="32"/>
      <c r="H8" s="32"/>
    </row>
    <row r="9" spans="2:8" ht="12.75" customHeight="1">
      <c r="B9" s="39" t="s">
        <v>16</v>
      </c>
      <c r="C9" s="32"/>
      <c r="D9" s="32"/>
      <c r="E9" s="32"/>
      <c r="F9" s="32"/>
      <c r="G9" s="32"/>
      <c r="H9" s="32"/>
    </row>
    <row r="10" spans="2:8" ht="4.5" customHeight="1">
      <c r="B10" s="38"/>
      <c r="C10" s="32"/>
      <c r="D10" s="32"/>
      <c r="E10" s="32"/>
      <c r="F10" s="32"/>
      <c r="G10" s="32"/>
      <c r="H10" s="32"/>
    </row>
    <row r="11" spans="2:8" ht="15.75" customHeight="1">
      <c r="B11" s="48" t="s">
        <v>37</v>
      </c>
      <c r="C11" s="32"/>
      <c r="D11" s="32"/>
      <c r="E11" s="32"/>
      <c r="F11" s="32"/>
      <c r="G11" s="32"/>
      <c r="H11" s="32"/>
    </row>
    <row r="12" spans="2:8" ht="7.5" customHeight="1">
      <c r="B12" s="40"/>
      <c r="C12" s="32"/>
      <c r="D12" s="32"/>
      <c r="E12" s="32"/>
      <c r="F12" s="32"/>
      <c r="G12" s="32"/>
      <c r="H12" s="32"/>
    </row>
    <row r="13" spans="2:8" ht="15.75" customHeight="1">
      <c r="B13" s="39"/>
      <c r="C13" s="41" t="s">
        <v>6</v>
      </c>
      <c r="D13" s="32"/>
      <c r="E13" s="42" t="s">
        <v>0</v>
      </c>
      <c r="F13" s="42" t="s">
        <v>1</v>
      </c>
      <c r="G13" s="32"/>
      <c r="H13" s="32"/>
    </row>
    <row r="14" spans="2:8" ht="15.75" customHeight="1">
      <c r="B14" s="32"/>
      <c r="C14" s="43">
        <v>36</v>
      </c>
      <c r="D14" s="32"/>
      <c r="E14" s="43">
        <v>3</v>
      </c>
      <c r="F14" s="43">
        <v>-12</v>
      </c>
      <c r="G14" s="32"/>
      <c r="H14" s="32"/>
    </row>
    <row r="15" spans="2:12" ht="6.75" customHeight="1">
      <c r="B15" s="39"/>
      <c r="C15" s="31"/>
      <c r="D15" s="31"/>
      <c r="E15" s="31"/>
      <c r="F15" s="31"/>
      <c r="G15" s="31"/>
      <c r="H15" s="39"/>
      <c r="I15" s="1"/>
      <c r="J15" s="1"/>
      <c r="K15" s="1"/>
      <c r="L15" s="1"/>
    </row>
    <row r="16" spans="2:12" s="18" customFormat="1" ht="18" customHeight="1">
      <c r="B16" s="44"/>
      <c r="C16" s="45"/>
      <c r="D16" s="45"/>
      <c r="E16" s="45"/>
      <c r="F16" s="49" t="s">
        <v>21</v>
      </c>
      <c r="G16" s="46"/>
      <c r="H16" s="46"/>
      <c r="I16" s="2"/>
      <c r="J16" s="19"/>
      <c r="L16" s="19"/>
    </row>
    <row r="17" spans="2:12" ht="15.75" customHeight="1">
      <c r="B17" s="39"/>
      <c r="C17" s="32"/>
      <c r="D17" s="32"/>
      <c r="E17" s="32"/>
      <c r="F17" s="24" t="s">
        <v>26</v>
      </c>
      <c r="G17" s="25">
        <f>IF(ISERROR((-bb-D^0.5)/(2*aa))=TRUE,"Non-real",ROUND((-bb-D^0.5)/(2*aa),3))</f>
        <v>1</v>
      </c>
      <c r="H17" s="32"/>
      <c r="J17" s="1"/>
      <c r="K17" s="1"/>
      <c r="L17" s="16"/>
    </row>
    <row r="18" spans="2:14" ht="16.5" customHeight="1">
      <c r="B18" s="32"/>
      <c r="C18" s="32"/>
      <c r="D18" s="32"/>
      <c r="E18" s="32"/>
      <c r="F18" s="24" t="s">
        <v>27</v>
      </c>
      <c r="G18" s="25">
        <f>IF(ISERROR((-bb+D^0.5)/(2*aa))=TRUE,"Non-real",ROUND((-bb+D^0.5)/(2*aa),3))</f>
        <v>3</v>
      </c>
      <c r="H18" s="32"/>
      <c r="J18" s="1"/>
      <c r="M18" s="15"/>
      <c r="N18" s="15"/>
    </row>
    <row r="19" spans="2:12" ht="15">
      <c r="B19" s="32"/>
      <c r="C19" s="32"/>
      <c r="D19" s="32"/>
      <c r="E19" s="32"/>
      <c r="F19" s="50" t="str">
        <f>IF(D&lt;0,"",IF(D=0,"Equal!",IF(G30=TRUE,"Rational","Irrational")))</f>
        <v>Rational</v>
      </c>
      <c r="G19" s="50"/>
      <c r="H19" s="39"/>
      <c r="I19" s="1"/>
      <c r="J19" s="1"/>
      <c r="K19" s="1"/>
      <c r="L19" s="1"/>
    </row>
    <row r="20" spans="2:8" ht="19.5" customHeight="1">
      <c r="B20" s="32"/>
      <c r="C20" s="32"/>
      <c r="D20" s="32"/>
      <c r="E20" s="32"/>
      <c r="F20" s="32"/>
      <c r="G20" s="32"/>
      <c r="H20" s="32"/>
    </row>
    <row r="21" spans="2:8" s="20" customFormat="1" ht="14.25">
      <c r="B21" s="34" t="s">
        <v>11</v>
      </c>
      <c r="C21" s="34"/>
      <c r="D21" s="34"/>
      <c r="E21" s="34"/>
      <c r="F21" s="34"/>
      <c r="G21" s="34"/>
      <c r="H21" s="34"/>
    </row>
    <row r="22" spans="2:8" s="21" customFormat="1" ht="12.75">
      <c r="B22" s="47" t="s">
        <v>31</v>
      </c>
      <c r="C22" s="47"/>
      <c r="D22" s="47"/>
      <c r="E22" s="47"/>
      <c r="F22" s="47"/>
      <c r="G22" s="47"/>
      <c r="H22" s="47"/>
    </row>
    <row r="23" spans="2:8" s="21" customFormat="1" ht="12.75">
      <c r="B23" s="47" t="s">
        <v>32</v>
      </c>
      <c r="C23" s="47"/>
      <c r="D23" s="47"/>
      <c r="E23" s="47"/>
      <c r="F23" s="47"/>
      <c r="G23" s="47"/>
      <c r="H23" s="47"/>
    </row>
    <row r="24" spans="2:8" s="21" customFormat="1" ht="12.75">
      <c r="B24" s="47" t="s">
        <v>33</v>
      </c>
      <c r="C24" s="47"/>
      <c r="D24" s="47"/>
      <c r="E24" s="47"/>
      <c r="F24" s="47"/>
      <c r="G24" s="47"/>
      <c r="H24" s="47"/>
    </row>
    <row r="25" spans="2:8" s="21" customFormat="1" ht="12.75">
      <c r="B25" s="47" t="s">
        <v>34</v>
      </c>
      <c r="C25" s="47"/>
      <c r="D25" s="47"/>
      <c r="E25" s="47"/>
      <c r="F25" s="47"/>
      <c r="G25" s="47"/>
      <c r="H25" s="47"/>
    </row>
    <row r="26" spans="2:8" s="21" customFormat="1" ht="12.75">
      <c r="B26" s="47" t="s">
        <v>35</v>
      </c>
      <c r="C26" s="47"/>
      <c r="D26" s="47"/>
      <c r="E26" s="47"/>
      <c r="F26" s="47"/>
      <c r="G26" s="47"/>
      <c r="H26" s="47"/>
    </row>
    <row r="27" spans="2:8" s="21" customFormat="1" ht="12.75" customHeight="1">
      <c r="B27" s="47" t="s">
        <v>36</v>
      </c>
      <c r="C27" s="47"/>
      <c r="D27" s="47"/>
      <c r="E27" s="47"/>
      <c r="F27" s="47"/>
      <c r="G27" s="47"/>
      <c r="H27" s="47"/>
    </row>
    <row r="28" spans="2:8" s="1" customFormat="1" ht="12.75" customHeight="1">
      <c r="B28" s="47" t="s">
        <v>12</v>
      </c>
      <c r="C28" s="39"/>
      <c r="D28" s="39"/>
      <c r="E28" s="39"/>
      <c r="F28" s="39"/>
      <c r="G28" s="39"/>
      <c r="H28" s="39"/>
    </row>
    <row r="29" s="1" customFormat="1" ht="15"/>
    <row r="30" spans="2:8" s="1" customFormat="1" ht="15">
      <c r="B30" s="28"/>
      <c r="C30" s="28"/>
      <c r="D30" s="28"/>
      <c r="E30" s="28"/>
      <c r="F30" s="28"/>
      <c r="G30" s="51" t="b">
        <f>(bb+SQRT(D))/(2*aa)=ROUND((bb+SQRT(D))/(2*aa),10)</f>
        <v>1</v>
      </c>
      <c r="H30" s="28"/>
    </row>
    <row r="31" spans="2:8" ht="12.75">
      <c r="B31" s="29"/>
      <c r="C31" s="30"/>
      <c r="D31" s="30"/>
      <c r="E31" s="30"/>
      <c r="F31" s="30"/>
      <c r="G31" s="30"/>
      <c r="H31" s="30"/>
    </row>
    <row r="32" spans="2:8" ht="12.75">
      <c r="B32" s="29"/>
      <c r="C32" s="30"/>
      <c r="D32" s="30"/>
      <c r="E32" s="30"/>
      <c r="F32" s="30"/>
      <c r="G32" s="30"/>
      <c r="H32" s="30"/>
    </row>
    <row r="33" spans="2:17" ht="12">
      <c r="B33" s="30"/>
      <c r="C33" s="30"/>
      <c r="D33" s="30"/>
      <c r="E33" s="30"/>
      <c r="F33" s="30"/>
      <c r="G33" s="30"/>
      <c r="H33" s="30"/>
      <c r="I33" s="4"/>
      <c r="J33" s="4"/>
      <c r="K33" s="4"/>
      <c r="L33" s="4"/>
      <c r="M33" s="4"/>
      <c r="N33" s="4"/>
      <c r="O33" s="4"/>
      <c r="P33" s="4"/>
      <c r="Q33" s="4"/>
    </row>
    <row r="34" spans="2:17" ht="12">
      <c r="B34" s="30"/>
      <c r="C34" s="30"/>
      <c r="D34" s="30"/>
      <c r="E34" s="30"/>
      <c r="F34" s="30"/>
      <c r="G34" s="30"/>
      <c r="H34" s="30"/>
      <c r="I34" s="4"/>
      <c r="J34" s="4"/>
      <c r="K34" s="4"/>
      <c r="L34" s="4"/>
      <c r="M34" s="4"/>
      <c r="N34" s="4"/>
      <c r="O34" s="4"/>
      <c r="P34" s="4"/>
      <c r="Q34" s="4"/>
    </row>
    <row r="35" spans="2:8" ht="12">
      <c r="B35" s="30"/>
      <c r="C35" s="30"/>
      <c r="D35" s="30"/>
      <c r="E35" s="30"/>
      <c r="F35" s="30"/>
      <c r="G35" s="30"/>
      <c r="H35" s="30"/>
    </row>
    <row r="36" spans="2:12" ht="12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7" spans="2:12" s="4" customFormat="1" ht="12">
      <c r="B37" s="52"/>
      <c r="C37" s="53">
        <v>-5</v>
      </c>
      <c r="D37" s="53">
        <f aca="true" t="shared" si="0" ref="D37:D57">aa*xx^2+bb*xx+(bb^2-D)/(4*aa)</f>
        <v>144</v>
      </c>
      <c r="E37" s="52">
        <f aca="true" t="shared" si="1" ref="E37:E57">-bb/(2*aa)</f>
        <v>2</v>
      </c>
      <c r="F37" s="52">
        <v>-20</v>
      </c>
      <c r="G37" s="52">
        <f aca="true" t="shared" si="2" ref="G37:G57">-D/(4*aa)</f>
        <v>-3</v>
      </c>
      <c r="H37" s="52"/>
      <c r="I37" s="52"/>
      <c r="J37" s="52"/>
      <c r="K37" s="52"/>
      <c r="L37" s="52"/>
    </row>
    <row r="38" spans="2:12" s="4" customFormat="1" ht="12">
      <c r="B38" s="52"/>
      <c r="C38" s="53">
        <v>-4.5</v>
      </c>
      <c r="D38" s="53">
        <f t="shared" si="0"/>
        <v>123.75</v>
      </c>
      <c r="E38" s="52">
        <f t="shared" si="1"/>
        <v>2</v>
      </c>
      <c r="F38" s="52">
        <v>-15</v>
      </c>
      <c r="G38" s="52">
        <f t="shared" si="2"/>
        <v>-3</v>
      </c>
      <c r="H38" s="52"/>
      <c r="I38" s="52">
        <f>IF(D&lt;0,NA(),(-bb-SQRT(D))/(2*aa))</f>
        <v>1</v>
      </c>
      <c r="J38" s="52">
        <v>0</v>
      </c>
      <c r="K38" s="52"/>
      <c r="L38" s="52"/>
    </row>
    <row r="39" spans="2:12" s="4" customFormat="1" ht="12">
      <c r="B39" s="52"/>
      <c r="C39" s="54">
        <v>-4</v>
      </c>
      <c r="D39" s="53">
        <f t="shared" si="0"/>
        <v>105</v>
      </c>
      <c r="E39" s="52">
        <f t="shared" si="1"/>
        <v>2</v>
      </c>
      <c r="F39" s="52">
        <v>-10</v>
      </c>
      <c r="G39" s="52">
        <f t="shared" si="2"/>
        <v>-3</v>
      </c>
      <c r="H39" s="52"/>
      <c r="I39" s="52">
        <f>IF(D&lt;0,NA(),(-bb+SQRT(D))/(2*aa))</f>
        <v>3</v>
      </c>
      <c r="J39" s="52">
        <v>0</v>
      </c>
      <c r="K39" s="52"/>
      <c r="L39" s="52"/>
    </row>
    <row r="40" spans="2:12" s="4" customFormat="1" ht="12">
      <c r="B40" s="52"/>
      <c r="C40" s="54">
        <v>-3.5</v>
      </c>
      <c r="D40" s="53">
        <f t="shared" si="0"/>
        <v>87.75</v>
      </c>
      <c r="E40" s="52">
        <f t="shared" si="1"/>
        <v>2</v>
      </c>
      <c r="F40" s="52">
        <v>-5</v>
      </c>
      <c r="G40" s="52">
        <f t="shared" si="2"/>
        <v>-3</v>
      </c>
      <c r="H40" s="52"/>
      <c r="I40" s="52"/>
      <c r="J40" s="52"/>
      <c r="K40" s="52"/>
      <c r="L40" s="52"/>
    </row>
    <row r="41" spans="2:12" s="4" customFormat="1" ht="12">
      <c r="B41" s="52"/>
      <c r="C41" s="54">
        <v>-3</v>
      </c>
      <c r="D41" s="53">
        <f t="shared" si="0"/>
        <v>72</v>
      </c>
      <c r="E41" s="52">
        <f t="shared" si="1"/>
        <v>2</v>
      </c>
      <c r="F41" s="52">
        <v>-4</v>
      </c>
      <c r="G41" s="52">
        <f t="shared" si="2"/>
        <v>-3</v>
      </c>
      <c r="H41" s="52"/>
      <c r="I41" s="52">
        <f>E37</f>
        <v>2</v>
      </c>
      <c r="J41" s="52">
        <v>-30</v>
      </c>
      <c r="K41" s="52"/>
      <c r="L41" s="52"/>
    </row>
    <row r="42" spans="2:12" s="4" customFormat="1" ht="12">
      <c r="B42" s="52"/>
      <c r="C42" s="54">
        <v>-2.5</v>
      </c>
      <c r="D42" s="53">
        <f t="shared" si="0"/>
        <v>57.75</v>
      </c>
      <c r="E42" s="52">
        <f t="shared" si="1"/>
        <v>2</v>
      </c>
      <c r="F42" s="52">
        <v>-3</v>
      </c>
      <c r="G42" s="52">
        <f t="shared" si="2"/>
        <v>-3</v>
      </c>
      <c r="H42" s="52"/>
      <c r="I42" s="52">
        <f>E37</f>
        <v>2</v>
      </c>
      <c r="J42" s="52">
        <v>30</v>
      </c>
      <c r="K42" s="52"/>
      <c r="L42" s="52"/>
    </row>
    <row r="43" spans="2:12" s="4" customFormat="1" ht="12">
      <c r="B43" s="52"/>
      <c r="C43" s="54">
        <v>-2</v>
      </c>
      <c r="D43" s="53">
        <f t="shared" si="0"/>
        <v>45</v>
      </c>
      <c r="E43" s="52">
        <f t="shared" si="1"/>
        <v>2</v>
      </c>
      <c r="F43" s="52">
        <v>-2</v>
      </c>
      <c r="G43" s="52">
        <f t="shared" si="2"/>
        <v>-3</v>
      </c>
      <c r="H43" s="52"/>
      <c r="I43" s="52"/>
      <c r="J43" s="52"/>
      <c r="K43" s="52"/>
      <c r="L43" s="52"/>
    </row>
    <row r="44" spans="2:12" s="4" customFormat="1" ht="12">
      <c r="B44" s="52"/>
      <c r="C44" s="54">
        <v>-1.5</v>
      </c>
      <c r="D44" s="53">
        <f t="shared" si="0"/>
        <v>33.75</v>
      </c>
      <c r="E44" s="52">
        <f t="shared" si="1"/>
        <v>2</v>
      </c>
      <c r="F44" s="52">
        <v>-1</v>
      </c>
      <c r="G44" s="52">
        <f t="shared" si="2"/>
        <v>-3</v>
      </c>
      <c r="H44" s="52"/>
      <c r="I44" s="52">
        <f>E37</f>
        <v>2</v>
      </c>
      <c r="J44" s="52">
        <f>G37</f>
        <v>-3</v>
      </c>
      <c r="K44" s="52"/>
      <c r="L44" s="52"/>
    </row>
    <row r="45" spans="2:12" s="4" customFormat="1" ht="12">
      <c r="B45" s="52"/>
      <c r="C45" s="54">
        <v>-1</v>
      </c>
      <c r="D45" s="53">
        <f t="shared" si="0"/>
        <v>24</v>
      </c>
      <c r="E45" s="52">
        <f t="shared" si="1"/>
        <v>2</v>
      </c>
      <c r="F45" s="52">
        <v>0</v>
      </c>
      <c r="G45" s="52">
        <f t="shared" si="2"/>
        <v>-3</v>
      </c>
      <c r="H45" s="52"/>
      <c r="I45" s="52"/>
      <c r="J45" s="52"/>
      <c r="K45" s="52"/>
      <c r="L45" s="52"/>
    </row>
    <row r="46" spans="2:12" s="4" customFormat="1" ht="12">
      <c r="B46" s="52"/>
      <c r="C46" s="54">
        <v>-0.5</v>
      </c>
      <c r="D46" s="53">
        <f t="shared" si="0"/>
        <v>15.75</v>
      </c>
      <c r="E46" s="52">
        <f t="shared" si="1"/>
        <v>2</v>
      </c>
      <c r="F46" s="52">
        <v>1</v>
      </c>
      <c r="G46" s="52">
        <f t="shared" si="2"/>
        <v>-3</v>
      </c>
      <c r="H46" s="52"/>
      <c r="I46" s="52"/>
      <c r="J46" s="52"/>
      <c r="K46" s="52"/>
      <c r="L46" s="52"/>
    </row>
    <row r="47" spans="2:12" s="4" customFormat="1" ht="12">
      <c r="B47" s="52"/>
      <c r="C47" s="54">
        <v>0</v>
      </c>
      <c r="D47" s="53">
        <f t="shared" si="0"/>
        <v>9</v>
      </c>
      <c r="E47" s="52">
        <f t="shared" si="1"/>
        <v>2</v>
      </c>
      <c r="F47" s="52">
        <v>2</v>
      </c>
      <c r="G47" s="52">
        <f t="shared" si="2"/>
        <v>-3</v>
      </c>
      <c r="H47" s="52"/>
      <c r="I47" s="52"/>
      <c r="J47" s="52"/>
      <c r="K47" s="52"/>
      <c r="L47" s="52"/>
    </row>
    <row r="48" spans="2:12" s="4" customFormat="1" ht="12">
      <c r="B48" s="52"/>
      <c r="C48" s="54">
        <v>0.5</v>
      </c>
      <c r="D48" s="53">
        <f t="shared" si="0"/>
        <v>3.75</v>
      </c>
      <c r="E48" s="52">
        <f t="shared" si="1"/>
        <v>2</v>
      </c>
      <c r="F48" s="52">
        <v>3</v>
      </c>
      <c r="G48" s="52">
        <f t="shared" si="2"/>
        <v>-3</v>
      </c>
      <c r="H48" s="52"/>
      <c r="I48" s="52"/>
      <c r="J48" s="52"/>
      <c r="K48" s="52"/>
      <c r="L48" s="52"/>
    </row>
    <row r="49" spans="2:12" s="4" customFormat="1" ht="12">
      <c r="B49" s="52"/>
      <c r="C49" s="54">
        <v>1</v>
      </c>
      <c r="D49" s="53">
        <f t="shared" si="0"/>
        <v>0</v>
      </c>
      <c r="E49" s="52">
        <f t="shared" si="1"/>
        <v>2</v>
      </c>
      <c r="F49" s="52">
        <v>5</v>
      </c>
      <c r="G49" s="52">
        <f t="shared" si="2"/>
        <v>-3</v>
      </c>
      <c r="H49" s="52"/>
      <c r="I49" s="52"/>
      <c r="J49" s="52"/>
      <c r="K49" s="52"/>
      <c r="L49" s="52"/>
    </row>
    <row r="50" spans="2:12" s="4" customFormat="1" ht="12">
      <c r="B50" s="52"/>
      <c r="C50" s="54">
        <v>1.5</v>
      </c>
      <c r="D50" s="53">
        <f t="shared" si="0"/>
        <v>-2.25</v>
      </c>
      <c r="E50" s="52">
        <f t="shared" si="1"/>
        <v>2</v>
      </c>
      <c r="F50" s="52">
        <v>8</v>
      </c>
      <c r="G50" s="52">
        <f t="shared" si="2"/>
        <v>-3</v>
      </c>
      <c r="H50" s="52"/>
      <c r="I50" s="52"/>
      <c r="J50" s="52"/>
      <c r="K50" s="52"/>
      <c r="L50" s="52"/>
    </row>
    <row r="51" spans="2:12" s="4" customFormat="1" ht="12">
      <c r="B51" s="52"/>
      <c r="C51" s="54">
        <v>2</v>
      </c>
      <c r="D51" s="53">
        <f t="shared" si="0"/>
        <v>-3</v>
      </c>
      <c r="E51" s="52">
        <f t="shared" si="1"/>
        <v>2</v>
      </c>
      <c r="F51" s="52">
        <v>10</v>
      </c>
      <c r="G51" s="52">
        <f t="shared" si="2"/>
        <v>-3</v>
      </c>
      <c r="H51" s="52"/>
      <c r="I51" s="52"/>
      <c r="J51" s="52"/>
      <c r="K51" s="52"/>
      <c r="L51" s="52"/>
    </row>
    <row r="52" spans="2:12" s="4" customFormat="1" ht="12">
      <c r="B52" s="52"/>
      <c r="C52" s="54">
        <v>2.5</v>
      </c>
      <c r="D52" s="53">
        <f t="shared" si="0"/>
        <v>-2.25</v>
      </c>
      <c r="E52" s="52">
        <f t="shared" si="1"/>
        <v>2</v>
      </c>
      <c r="F52" s="52">
        <v>11</v>
      </c>
      <c r="G52" s="52">
        <f t="shared" si="2"/>
        <v>-3</v>
      </c>
      <c r="H52" s="52"/>
      <c r="I52" s="52"/>
      <c r="J52" s="52"/>
      <c r="K52" s="52"/>
      <c r="L52" s="52"/>
    </row>
    <row r="53" spans="2:12" s="4" customFormat="1" ht="12">
      <c r="B53" s="52"/>
      <c r="C53" s="54">
        <v>3</v>
      </c>
      <c r="D53" s="53">
        <f t="shared" si="0"/>
        <v>0</v>
      </c>
      <c r="E53" s="52">
        <f t="shared" si="1"/>
        <v>2</v>
      </c>
      <c r="F53" s="52">
        <v>11</v>
      </c>
      <c r="G53" s="52">
        <f t="shared" si="2"/>
        <v>-3</v>
      </c>
      <c r="H53" s="52"/>
      <c r="I53" s="52"/>
      <c r="J53" s="52"/>
      <c r="K53" s="52"/>
      <c r="L53" s="52"/>
    </row>
    <row r="54" spans="2:12" s="4" customFormat="1" ht="12">
      <c r="B54" s="52"/>
      <c r="C54" s="54">
        <v>3.5</v>
      </c>
      <c r="D54" s="53">
        <f t="shared" si="0"/>
        <v>3.75</v>
      </c>
      <c r="E54" s="52">
        <f t="shared" si="1"/>
        <v>2</v>
      </c>
      <c r="F54" s="52">
        <v>12</v>
      </c>
      <c r="G54" s="52">
        <f t="shared" si="2"/>
        <v>-3</v>
      </c>
      <c r="H54" s="52"/>
      <c r="I54" s="52"/>
      <c r="J54" s="52"/>
      <c r="K54" s="52"/>
      <c r="L54" s="52"/>
    </row>
    <row r="55" spans="2:12" s="4" customFormat="1" ht="12">
      <c r="B55" s="52"/>
      <c r="C55" s="54">
        <v>4</v>
      </c>
      <c r="D55" s="53">
        <f t="shared" si="0"/>
        <v>9</v>
      </c>
      <c r="E55" s="52">
        <f t="shared" si="1"/>
        <v>2</v>
      </c>
      <c r="F55" s="52">
        <v>15</v>
      </c>
      <c r="G55" s="52">
        <f t="shared" si="2"/>
        <v>-3</v>
      </c>
      <c r="H55" s="52"/>
      <c r="I55" s="52"/>
      <c r="J55" s="52"/>
      <c r="K55" s="52"/>
      <c r="L55" s="52"/>
    </row>
    <row r="56" spans="2:12" s="4" customFormat="1" ht="12">
      <c r="B56" s="52"/>
      <c r="C56" s="54">
        <v>4.5</v>
      </c>
      <c r="D56" s="53">
        <f t="shared" si="0"/>
        <v>15.75</v>
      </c>
      <c r="E56" s="52">
        <f t="shared" si="1"/>
        <v>2</v>
      </c>
      <c r="F56" s="52">
        <v>16</v>
      </c>
      <c r="G56" s="52">
        <f t="shared" si="2"/>
        <v>-3</v>
      </c>
      <c r="H56" s="52"/>
      <c r="I56" s="52"/>
      <c r="J56" s="52"/>
      <c r="K56" s="52"/>
      <c r="L56" s="52"/>
    </row>
    <row r="57" spans="2:12" s="4" customFormat="1" ht="12">
      <c r="B57" s="52"/>
      <c r="C57" s="54">
        <v>5</v>
      </c>
      <c r="D57" s="53">
        <f t="shared" si="0"/>
        <v>24</v>
      </c>
      <c r="E57" s="52">
        <f t="shared" si="1"/>
        <v>2</v>
      </c>
      <c r="F57" s="52">
        <v>20</v>
      </c>
      <c r="G57" s="52">
        <f t="shared" si="2"/>
        <v>-3</v>
      </c>
      <c r="H57" s="52"/>
      <c r="I57" s="52"/>
      <c r="J57" s="52"/>
      <c r="K57" s="52"/>
      <c r="L57" s="52"/>
    </row>
    <row r="58" spans="2:12" ht="12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</row>
    <row r="59" spans="2:12" ht="12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</row>
    <row r="60" spans="2:12" ht="12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</row>
    <row r="61" spans="2:12" ht="12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</row>
    <row r="62" spans="2:8" ht="12">
      <c r="B62" s="30"/>
      <c r="C62" s="30"/>
      <c r="D62" s="30"/>
      <c r="E62" s="30"/>
      <c r="F62" s="30"/>
      <c r="G62" s="30"/>
      <c r="H62" s="30"/>
    </row>
    <row r="63" spans="2:8" ht="12">
      <c r="B63" s="30"/>
      <c r="C63" s="30"/>
      <c r="D63" s="30"/>
      <c r="E63" s="30"/>
      <c r="F63" s="30"/>
      <c r="G63" s="30"/>
      <c r="H63" s="30"/>
    </row>
  </sheetData>
  <sheetProtection password="CC56" sheet="1" objects="1" scenarios="1" selectLockedCells="1"/>
  <dataValidations count="3">
    <dataValidation type="custom" operator="notEqual" allowBlank="1" showInputMessage="1" showErrorMessage="1" errorTitle="VALUE ERROR" error="Keep a between -20 and 50, and not 0" sqref="E14">
      <formula1>AND(aa&lt;&gt;0,aa&gt;=-20,aa&lt;=50)</formula1>
    </dataValidation>
    <dataValidation type="decimal" allowBlank="1" showInputMessage="1" showErrorMessage="1" error="Keep b between -20 and 20" sqref="F14">
      <formula1>-20</formula1>
      <formula2>20</formula2>
    </dataValidation>
    <dataValidation type="custom" allowBlank="1" showInputMessage="1" showErrorMessage="1" error="Keep Delta between -20 and 400" sqref="C14">
      <formula1>AND(D&gt;=-20,D&lt;=400)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Stellenbosch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 TOIT</dc:creator>
  <cp:keywords/>
  <dc:description/>
  <cp:lastModifiedBy>Alwyn Olivier</cp:lastModifiedBy>
  <dcterms:created xsi:type="dcterms:W3CDTF">2000-10-20T15:43:06Z</dcterms:created>
  <dcterms:modified xsi:type="dcterms:W3CDTF">2021-06-23T05:07:15Z</dcterms:modified>
  <cp:category/>
  <cp:version/>
  <cp:contentType/>
  <cp:contentStatus/>
</cp:coreProperties>
</file>